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 codeName="{37A63EE7-654F-3FA9-A528-636911D70600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hikakeya-my.sharepoint.com/personal/hikakeya_hikakeya_onmicrosoft_com/Documents/19-1情報Ⅰ/"/>
    </mc:Choice>
  </mc:AlternateContent>
  <xr:revisionPtr revIDLastSave="9306" documentId="8_{4E319546-7EA7-4BA3-A3D0-3C39C07C458A}" xr6:coauthVersionLast="47" xr6:coauthVersionMax="47" xr10:uidLastSave="{EF7A0F65-178C-412D-9C96-23D8F8BD86EA}"/>
  <bookViews>
    <workbookView xWindow="-120" yWindow="-120" windowWidth="20730" windowHeight="11160" xr2:uid="{C610FBD9-DA8A-40B0-8FB1-45F32E72F6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4" i="1" l="1"/>
  <c r="AW14" i="1" s="1"/>
  <c r="F14" i="1" s="1"/>
  <c r="AW18" i="1"/>
  <c r="AW16" i="1"/>
  <c r="E14" i="1" s="1"/>
  <c r="AV12" i="1"/>
  <c r="AW12" i="1" s="1"/>
  <c r="G14" i="1" s="1"/>
  <c r="AV10" i="1"/>
  <c r="AW10" i="1" s="1"/>
  <c r="H14" i="1" s="1"/>
  <c r="AV8" i="1"/>
  <c r="AW8" i="1" s="1"/>
  <c r="I14" i="1" s="1"/>
  <c r="AV6" i="1"/>
  <c r="AW6" i="1" s="1"/>
  <c r="J14" i="1" s="1"/>
  <c r="AV4" i="1"/>
  <c r="AW4" i="1" s="1"/>
  <c r="K14" i="1" s="1"/>
  <c r="AV2" i="1"/>
  <c r="AW2" i="1" s="1"/>
  <c r="L14" i="1" s="1"/>
  <c r="Q16" i="1"/>
  <c r="Q14" i="1"/>
  <c r="W14" i="1"/>
  <c r="W16" i="1"/>
  <c r="T12" i="1"/>
  <c r="T14" i="1"/>
  <c r="AC12" i="1"/>
  <c r="T2" i="1"/>
  <c r="T8" i="1"/>
  <c r="T6" i="1"/>
  <c r="T4" i="1"/>
  <c r="E10" i="1"/>
  <c r="E8" i="1" s="1"/>
  <c r="F10" i="1" s="1"/>
  <c r="F8" i="1" s="1"/>
  <c r="G10" i="1" s="1"/>
  <c r="G8" i="1" s="1"/>
  <c r="H10" i="1" s="1"/>
  <c r="H8" i="1" s="1"/>
  <c r="I10" i="1" s="1"/>
  <c r="I8" i="1" s="1"/>
  <c r="J10" i="1" s="1"/>
  <c r="J8" i="1" s="1"/>
  <c r="K10" i="1" s="1"/>
  <c r="K8" i="1" s="1"/>
  <c r="L10" i="1" s="1"/>
  <c r="L8" i="1" s="1"/>
  <c r="K3" i="1"/>
  <c r="J3" i="1"/>
  <c r="I3" i="1"/>
  <c r="H3" i="1"/>
  <c r="G3" i="1"/>
  <c r="F3" i="1"/>
  <c r="E3" i="1"/>
  <c r="E4" i="1" s="1"/>
  <c r="L3" i="1"/>
  <c r="D14" i="1" l="1"/>
  <c r="Y15" i="1"/>
  <c r="AC15" i="1" s="1"/>
  <c r="V3" i="1"/>
  <c r="AB2" i="1" s="1"/>
  <c r="AC2" i="1" s="1"/>
  <c r="V7" i="1"/>
  <c r="Z8" i="1" s="1"/>
  <c r="E2" i="1"/>
  <c r="F4" i="1" s="1"/>
  <c r="Y5" i="1" l="1"/>
  <c r="Z6" i="1" s="1"/>
  <c r="AB7" i="1" s="1"/>
  <c r="AC7" i="1" s="1"/>
  <c r="F2" i="1"/>
  <c r="G4" i="1" s="1"/>
  <c r="G2" i="1" l="1"/>
  <c r="H4" i="1" s="1"/>
  <c r="H2" i="1" l="1"/>
  <c r="I4" i="1" s="1"/>
  <c r="I2" i="1" l="1"/>
  <c r="J4" i="1" s="1"/>
  <c r="J2" i="1" l="1"/>
  <c r="K4" i="1" s="1"/>
  <c r="K2" i="1" l="1"/>
  <c r="L4" i="1" s="1"/>
  <c r="L2" i="1" l="1"/>
</calcChain>
</file>

<file path=xl/sharedStrings.xml><?xml version="1.0" encoding="utf-8"?>
<sst xmlns="http://schemas.openxmlformats.org/spreadsheetml/2006/main" count="73" uniqueCount="32">
  <si>
    <t>A</t>
    <phoneticPr fontId="1"/>
  </si>
  <si>
    <t>A</t>
    <phoneticPr fontId="1"/>
  </si>
  <si>
    <t>N</t>
    <phoneticPr fontId="1"/>
  </si>
  <si>
    <t>D</t>
    <phoneticPr fontId="1"/>
  </si>
  <si>
    <t>O</t>
    <phoneticPr fontId="1"/>
  </si>
  <si>
    <t>R</t>
    <phoneticPr fontId="1"/>
  </si>
  <si>
    <t>NOT</t>
    <phoneticPr fontId="1"/>
  </si>
  <si>
    <t>半加算回路(HA)</t>
    <rPh sb="0" eb="5">
      <t>ハンカサンカイロ</t>
    </rPh>
    <phoneticPr fontId="1"/>
  </si>
  <si>
    <t>B</t>
    <phoneticPr fontId="1"/>
  </si>
  <si>
    <t>C</t>
    <phoneticPr fontId="1"/>
  </si>
  <si>
    <t>S</t>
    <phoneticPr fontId="1"/>
  </si>
  <si>
    <t>X</t>
    <phoneticPr fontId="1"/>
  </si>
  <si>
    <t>A S</t>
    <phoneticPr fontId="1"/>
  </si>
  <si>
    <t>B C</t>
    <phoneticPr fontId="1"/>
  </si>
  <si>
    <t>X S</t>
    <phoneticPr fontId="1"/>
  </si>
  <si>
    <t>ゆっくり度</t>
    <rPh sb="4" eb="5">
      <t>ド</t>
    </rPh>
    <phoneticPr fontId="1"/>
  </si>
  <si>
    <t>(2)</t>
    <phoneticPr fontId="1"/>
  </si>
  <si>
    <t>+</t>
    <phoneticPr fontId="1"/>
  </si>
  <si>
    <t>↓</t>
    <phoneticPr fontId="1"/>
  </si>
  <si>
    <t>桁目計算中</t>
    <rPh sb="0" eb="2">
      <t>ケタメ</t>
    </rPh>
    <rPh sb="2" eb="5">
      <t>ケイサンチュウ</t>
    </rPh>
    <phoneticPr fontId="1"/>
  </si>
  <si>
    <t>HA</t>
    <phoneticPr fontId="1"/>
  </si>
  <si>
    <t>全加算回路</t>
    <rPh sb="0" eb="3">
      <t>ゼンカサン</t>
    </rPh>
    <rPh sb="3" eb="5">
      <t>カイロ</t>
    </rPh>
    <phoneticPr fontId="1"/>
  </si>
  <si>
    <t>2進数化:</t>
    <rPh sb="1" eb="3">
      <t>シンスウ</t>
    </rPh>
    <rPh sb="3" eb="4">
      <t>カ</t>
    </rPh>
    <phoneticPr fontId="1"/>
  </si>
  <si>
    <t>全加算回路を８つ連結して計算</t>
    <rPh sb="0" eb="5">
      <t>ゼンカサンカイロ</t>
    </rPh>
    <rPh sb="8" eb="10">
      <t>レンケツ</t>
    </rPh>
    <rPh sb="12" eb="14">
      <t>ケイサン</t>
    </rPh>
    <phoneticPr fontId="1"/>
  </si>
  <si>
    <t>1の位</t>
    <rPh sb="2" eb="3">
      <t>クライ</t>
    </rPh>
    <phoneticPr fontId="1"/>
  </si>
  <si>
    <t>2の位</t>
    <rPh sb="2" eb="3">
      <t>クライ</t>
    </rPh>
    <phoneticPr fontId="1"/>
  </si>
  <si>
    <t>4の位</t>
    <rPh sb="2" eb="3">
      <t>クライ</t>
    </rPh>
    <phoneticPr fontId="1"/>
  </si>
  <si>
    <t>8の位</t>
    <rPh sb="2" eb="3">
      <t>クライ</t>
    </rPh>
    <phoneticPr fontId="1"/>
  </si>
  <si>
    <t>16の位</t>
    <rPh sb="3" eb="4">
      <t>クライ</t>
    </rPh>
    <phoneticPr fontId="1"/>
  </si>
  <si>
    <t>32の位</t>
    <rPh sb="3" eb="4">
      <t>クライ</t>
    </rPh>
    <phoneticPr fontId="1"/>
  </si>
  <si>
    <t>64の位</t>
    <rPh sb="3" eb="4">
      <t>クライ</t>
    </rPh>
    <phoneticPr fontId="1"/>
  </si>
  <si>
    <t>128の位</t>
    <rPh sb="4" eb="5">
      <t>クライ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</si>
</sst>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5" tint="-0.249977111117893"/>
      <name val="游ゴシック"/>
      <family val="2"/>
      <charset val="128"/>
      <scheme val="minor"/>
    </font>
    <font>
      <sz val="10"/>
      <color theme="5" tint="-0.249977111117893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</font>
    <font>
      <b/>
      <sz val="12"/>
      <color theme="7" tint="-0.249977111117893"/>
      <name val="HGPｺﾞｼｯｸE"/>
      <family val="3"/>
      <charset val="128"/>
    </font>
    <font>
      <b/>
      <sz val="11"/>
      <color theme="5"/>
      <name val="HGSｺﾞｼｯｸE"/>
      <family val="3"/>
      <charset val="128"/>
    </font>
    <font>
      <sz val="10"/>
      <color theme="2"/>
      <name val="游ゴシック"/>
      <family val="2"/>
      <charset val="128"/>
      <scheme val="minor"/>
    </font>
    <font>
      <sz val="10"/>
      <color theme="0" tint="-0.14999847407452621"/>
      <name val="游ゴシック"/>
      <family val="2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5" borderId="0" xfId="0" applyFill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2" fillId="8" borderId="0" xfId="0" applyFont="1" applyFill="1">
      <alignment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0" fillId="13" borderId="0" xfId="0" applyFill="1">
      <alignment vertical="center"/>
    </xf>
    <xf numFmtId="0" fontId="2" fillId="12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quotePrefix="1" applyFont="1" applyAlignment="1">
      <alignment horizontal="left"/>
    </xf>
    <xf numFmtId="0" fontId="0" fillId="14" borderId="0" xfId="0" applyFill="1">
      <alignment vertical="center"/>
    </xf>
    <xf numFmtId="0" fontId="6" fillId="16" borderId="0" xfId="0" applyFont="1" applyFill="1">
      <alignment vertical="center"/>
    </xf>
    <xf numFmtId="0" fontId="6" fillId="0" borderId="0" xfId="0" applyFont="1">
      <alignment vertical="center"/>
    </xf>
    <xf numFmtId="0" fontId="6" fillId="5" borderId="0" xfId="0" applyFont="1" applyFill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right" vertical="center"/>
    </xf>
    <xf numFmtId="0" fontId="8" fillId="0" borderId="0" xfId="0" applyFont="1">
      <alignment vertical="center"/>
    </xf>
    <xf numFmtId="0" fontId="4" fillId="0" borderId="0" xfId="0" quotePrefix="1" applyFont="1" applyAlignment="1">
      <alignment horizontal="right"/>
    </xf>
    <xf numFmtId="0" fontId="6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5" fillId="15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200025</xdr:colOff>
          <xdr:row>15</xdr:row>
          <xdr:rowOff>85725</xdr:rowOff>
        </xdr:from>
        <xdr:to>
          <xdr:col>28</xdr:col>
          <xdr:colOff>133350</xdr:colOff>
          <xdr:row>17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6576" rIns="27432" bIns="36576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全加算回路</a:t>
              </a:r>
            </a:p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作動チェック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14</xdr:row>
          <xdr:rowOff>171450</xdr:rowOff>
        </xdr:from>
        <xdr:to>
          <xdr:col>9</xdr:col>
          <xdr:colOff>38100</xdr:colOff>
          <xdr:row>16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6576" rIns="27432" bIns="36576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足し算開始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14</xdr:row>
          <xdr:rowOff>171450</xdr:rowOff>
        </xdr:from>
        <xdr:to>
          <xdr:col>11</xdr:col>
          <xdr:colOff>200025</xdr:colOff>
          <xdr:row>16</xdr:row>
          <xdr:rowOff>123825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6576" rIns="27432" bIns="36576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Reset</a:t>
              </a:r>
            </a:p>
          </xdr:txBody>
        </xdr:sp>
        <xdr:clientData fPrintsWithSheet="0"/>
      </xdr:twoCellAnchor>
    </mc:Choice>
    <mc:Fallback/>
  </mc:AlternateContent>
  <xdr:twoCellAnchor>
    <xdr:from>
      <xdr:col>21</xdr:col>
      <xdr:colOff>39414</xdr:colOff>
      <xdr:row>0</xdr:row>
      <xdr:rowOff>72259</xdr:rowOff>
    </xdr:from>
    <xdr:to>
      <xdr:col>22</xdr:col>
      <xdr:colOff>6569</xdr:colOff>
      <xdr:row>1</xdr:row>
      <xdr:rowOff>59121</xdr:rowOff>
    </xdr:to>
    <xdr:sp macro="" textlink="">
      <xdr:nvSpPr>
        <xdr:cNvPr id="4" name="フローチャート: 論理積ゲート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879224" y="72259"/>
          <a:ext cx="243052" cy="223345"/>
        </a:xfrm>
        <a:prstGeom prst="flowChartDelay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32845</xdr:colOff>
      <xdr:row>4</xdr:row>
      <xdr:rowOff>45982</xdr:rowOff>
    </xdr:from>
    <xdr:to>
      <xdr:col>28</xdr:col>
      <xdr:colOff>1</xdr:colOff>
      <xdr:row>5</xdr:row>
      <xdr:rowOff>32844</xdr:rowOff>
    </xdr:to>
    <xdr:sp macro="" textlink="">
      <xdr:nvSpPr>
        <xdr:cNvPr id="5" name="フローチャート: 論理積ゲート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528035" y="1005051"/>
          <a:ext cx="243052" cy="223345"/>
        </a:xfrm>
        <a:prstGeom prst="flowChartDelay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24353</xdr:colOff>
      <xdr:row>4</xdr:row>
      <xdr:rowOff>137949</xdr:rowOff>
    </xdr:from>
    <xdr:to>
      <xdr:col>22</xdr:col>
      <xdr:colOff>19707</xdr:colOff>
      <xdr:row>5</xdr:row>
      <xdr:rowOff>118242</xdr:rowOff>
    </xdr:to>
    <xdr:sp macro="" textlink="">
      <xdr:nvSpPr>
        <xdr:cNvPr id="6" name="フローチャート: 記憶デー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flipH="1">
          <a:off x="5864163" y="1097018"/>
          <a:ext cx="271251" cy="216776"/>
        </a:xfrm>
        <a:prstGeom prst="flowChartOnlineStorage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32845</xdr:colOff>
      <xdr:row>12</xdr:row>
      <xdr:rowOff>137948</xdr:rowOff>
    </xdr:from>
    <xdr:to>
      <xdr:col>25</xdr:col>
      <xdr:colOff>28199</xdr:colOff>
      <xdr:row>13</xdr:row>
      <xdr:rowOff>118242</xdr:rowOff>
    </xdr:to>
    <xdr:sp macro="" textlink="">
      <xdr:nvSpPr>
        <xdr:cNvPr id="8" name="フローチャート: 記憶デー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flipH="1">
          <a:off x="6700345" y="3054569"/>
          <a:ext cx="271251" cy="216776"/>
        </a:xfrm>
        <a:prstGeom prst="flowChartOnlineStorage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56554</xdr:colOff>
      <xdr:row>2</xdr:row>
      <xdr:rowOff>86320</xdr:rowOff>
    </xdr:from>
    <xdr:to>
      <xdr:col>26</xdr:col>
      <xdr:colOff>56553</xdr:colOff>
      <xdr:row>3</xdr:row>
      <xdr:rowOff>92274</xdr:rowOff>
    </xdr:to>
    <xdr:sp macro="" textlink="">
      <xdr:nvSpPr>
        <xdr:cNvPr id="9" name="フローチャート: 抜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6965155" y="553641"/>
          <a:ext cx="255985" cy="273843"/>
        </a:xfrm>
        <a:prstGeom prst="flowChartExtra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0</xdr:row>
      <xdr:rowOff>36636</xdr:rowOff>
    </xdr:from>
    <xdr:to>
      <xdr:col>30</xdr:col>
      <xdr:colOff>21981</xdr:colOff>
      <xdr:row>9</xdr:row>
      <xdr:rowOff>95251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648808" y="36636"/>
          <a:ext cx="4755173" cy="2286000"/>
        </a:xfrm>
        <a:prstGeom prst="roundRect">
          <a:avLst>
            <a:gd name="adj" fmla="val 8229"/>
          </a:avLst>
        </a:prstGeom>
        <a:noFill/>
        <a:ln w="28575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14654</xdr:colOff>
      <xdr:row>9</xdr:row>
      <xdr:rowOff>87923</xdr:rowOff>
    </xdr:from>
    <xdr:to>
      <xdr:col>20</xdr:col>
      <xdr:colOff>14654</xdr:colOff>
      <xdr:row>11</xdr:row>
      <xdr:rowOff>14653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5612423" y="2315308"/>
          <a:ext cx="0" cy="410307"/>
        </a:xfrm>
        <a:prstGeom prst="line">
          <a:avLst/>
        </a:prstGeom>
        <a:ln w="19050">
          <a:solidFill>
            <a:schemeClr val="accent4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5862</xdr:colOff>
      <xdr:row>9</xdr:row>
      <xdr:rowOff>79131</xdr:rowOff>
    </xdr:from>
    <xdr:to>
      <xdr:col>17</xdr:col>
      <xdr:colOff>5862</xdr:colOff>
      <xdr:row>13</xdr:row>
      <xdr:rowOff>7327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4768362" y="2306516"/>
          <a:ext cx="0" cy="902676"/>
        </a:xfrm>
        <a:prstGeom prst="line">
          <a:avLst/>
        </a:prstGeom>
        <a:ln w="19050">
          <a:solidFill>
            <a:schemeClr val="accent4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267433</xdr:colOff>
      <xdr:row>9</xdr:row>
      <xdr:rowOff>217611</xdr:rowOff>
    </xdr:from>
    <xdr:to>
      <xdr:col>30</xdr:col>
      <xdr:colOff>13189</xdr:colOff>
      <xdr:row>18</xdr:row>
      <xdr:rowOff>123825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629758" y="2417886"/>
          <a:ext cx="4717806" cy="2144589"/>
        </a:xfrm>
        <a:prstGeom prst="roundRect">
          <a:avLst>
            <a:gd name="adj" fmla="val 8229"/>
          </a:avLst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14704</xdr:colOff>
      <xdr:row>3</xdr:row>
      <xdr:rowOff>225670</xdr:rowOff>
    </xdr:from>
    <xdr:to>
      <xdr:col>32</xdr:col>
      <xdr:colOff>14704</xdr:colOff>
      <xdr:row>17</xdr:row>
      <xdr:rowOff>275897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8915652" y="948256"/>
          <a:ext cx="0" cy="3446382"/>
        </a:xfrm>
        <a:prstGeom prst="line">
          <a:avLst/>
        </a:prstGeom>
        <a:ln w="1905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22935</xdr:colOff>
      <xdr:row>17</xdr:row>
      <xdr:rowOff>264780</xdr:rowOff>
    </xdr:from>
    <xdr:to>
      <xdr:col>46</xdr:col>
      <xdr:colOff>78827</xdr:colOff>
      <xdr:row>17</xdr:row>
      <xdr:rowOff>264780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8345814" y="4383521"/>
          <a:ext cx="3944720" cy="0"/>
        </a:xfrm>
        <a:prstGeom prst="line">
          <a:avLst/>
        </a:prstGeom>
        <a:ln w="1905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22586</xdr:colOff>
      <xdr:row>5</xdr:row>
      <xdr:rowOff>194138</xdr:rowOff>
    </xdr:from>
    <xdr:to>
      <xdr:col>34</xdr:col>
      <xdr:colOff>22586</xdr:colOff>
      <xdr:row>17</xdr:row>
      <xdr:rowOff>276225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9414236" y="1394288"/>
          <a:ext cx="0" cy="3015787"/>
        </a:xfrm>
        <a:prstGeom prst="line">
          <a:avLst/>
        </a:prstGeom>
        <a:ln w="1905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22586</xdr:colOff>
      <xdr:row>7</xdr:row>
      <xdr:rowOff>222713</xdr:rowOff>
    </xdr:from>
    <xdr:to>
      <xdr:col>36</xdr:col>
      <xdr:colOff>22586</xdr:colOff>
      <xdr:row>17</xdr:row>
      <xdr:rowOff>276225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9890486" y="1880063"/>
          <a:ext cx="0" cy="2530012"/>
        </a:xfrm>
        <a:prstGeom prst="line">
          <a:avLst/>
        </a:prstGeom>
        <a:ln w="1905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22586</xdr:colOff>
      <xdr:row>9</xdr:row>
      <xdr:rowOff>203663</xdr:rowOff>
    </xdr:from>
    <xdr:to>
      <xdr:col>38</xdr:col>
      <xdr:colOff>22586</xdr:colOff>
      <xdr:row>17</xdr:row>
      <xdr:rowOff>257175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10366736" y="2403938"/>
          <a:ext cx="0" cy="1987087"/>
        </a:xfrm>
        <a:prstGeom prst="line">
          <a:avLst/>
        </a:prstGeom>
        <a:ln w="1905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13061</xdr:colOff>
      <xdr:row>11</xdr:row>
      <xdr:rowOff>213188</xdr:rowOff>
    </xdr:from>
    <xdr:to>
      <xdr:col>40</xdr:col>
      <xdr:colOff>13061</xdr:colOff>
      <xdr:row>17</xdr:row>
      <xdr:rowOff>276225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10833461" y="2889713"/>
          <a:ext cx="0" cy="1520362"/>
        </a:xfrm>
        <a:prstGeom prst="line">
          <a:avLst/>
        </a:prstGeom>
        <a:ln w="1905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13061</xdr:colOff>
      <xdr:row>13</xdr:row>
      <xdr:rowOff>232238</xdr:rowOff>
    </xdr:from>
    <xdr:to>
      <xdr:col>42</xdr:col>
      <xdr:colOff>13061</xdr:colOff>
      <xdr:row>17</xdr:row>
      <xdr:rowOff>276225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11309711" y="3394538"/>
          <a:ext cx="0" cy="1015537"/>
        </a:xfrm>
        <a:prstGeom prst="line">
          <a:avLst/>
        </a:prstGeom>
        <a:ln w="1905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28575</xdr:colOff>
      <xdr:row>15</xdr:row>
      <xdr:rowOff>228600</xdr:rowOff>
    </xdr:from>
    <xdr:to>
      <xdr:col>44</xdr:col>
      <xdr:colOff>28575</xdr:colOff>
      <xdr:row>17</xdr:row>
      <xdr:rowOff>276225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11801475" y="3886200"/>
          <a:ext cx="0" cy="523875"/>
        </a:xfrm>
        <a:prstGeom prst="line">
          <a:avLst/>
        </a:prstGeom>
        <a:ln w="1905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14</xdr:row>
          <xdr:rowOff>190500</xdr:rowOff>
        </xdr:from>
        <xdr:to>
          <xdr:col>5</xdr:col>
          <xdr:colOff>152400</xdr:colOff>
          <xdr:row>16</xdr:row>
          <xdr:rowOff>123825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6576" rIns="27432" bIns="36576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加算器にセット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1A9D6-55DC-4045-8410-4766AD5D2BE7}">
  <sheetPr codeName="Sheet1"/>
  <dimension ref="C1:AX19"/>
  <sheetViews>
    <sheetView showGridLines="0" tabSelected="1" zoomScale="85" zoomScaleNormal="85" workbookViewId="0">
      <selection activeCell="D20" sqref="D20"/>
    </sheetView>
  </sheetViews>
  <sheetFormatPr defaultRowHeight="18.75" x14ac:dyDescent="0.4"/>
  <cols>
    <col min="1" max="1" width="1.25" customWidth="1"/>
    <col min="2" max="2" width="1.75" customWidth="1"/>
    <col min="3" max="3" width="0.875" customWidth="1"/>
    <col min="4" max="4" width="6.75" customWidth="1"/>
    <col min="5" max="5" width="4.25" customWidth="1"/>
    <col min="6" max="30" width="3.625" customWidth="1"/>
    <col min="31" max="31" width="4.5" customWidth="1"/>
    <col min="32" max="49" width="3.125" customWidth="1"/>
  </cols>
  <sheetData>
    <row r="1" spans="3:50" x14ac:dyDescent="0.35">
      <c r="E1" s="31">
        <v>7</v>
      </c>
      <c r="F1" s="31">
        <v>6</v>
      </c>
      <c r="G1" s="31">
        <v>5</v>
      </c>
      <c r="H1" s="31">
        <v>4</v>
      </c>
      <c r="I1" s="31">
        <v>3</v>
      </c>
      <c r="J1" s="31">
        <v>2</v>
      </c>
      <c r="K1" s="31">
        <v>1</v>
      </c>
      <c r="L1" s="31">
        <v>0</v>
      </c>
      <c r="AF1" s="16" t="s">
        <v>23</v>
      </c>
      <c r="AW1" s="26" t="s">
        <v>16</v>
      </c>
    </row>
    <row r="2" spans="3:50" x14ac:dyDescent="0.4">
      <c r="E2" s="33">
        <f>IF(E4=1,D3-E3,D3)</f>
        <v>100</v>
      </c>
      <c r="F2" s="33">
        <f t="shared" ref="F2:L2" si="0">IF(F4=1,E2-F3,E2)</f>
        <v>36</v>
      </c>
      <c r="G2" s="33">
        <f t="shared" si="0"/>
        <v>4</v>
      </c>
      <c r="H2" s="33">
        <f t="shared" si="0"/>
        <v>4</v>
      </c>
      <c r="I2" s="33">
        <f t="shared" si="0"/>
        <v>4</v>
      </c>
      <c r="J2" s="33">
        <f t="shared" si="0"/>
        <v>0</v>
      </c>
      <c r="K2" s="33">
        <f t="shared" si="0"/>
        <v>0</v>
      </c>
      <c r="L2" s="33">
        <f t="shared" si="0"/>
        <v>0</v>
      </c>
      <c r="N2" s="27" t="s">
        <v>1</v>
      </c>
      <c r="O2">
        <v>1</v>
      </c>
      <c r="P2" s="4"/>
      <c r="Q2" s="4"/>
      <c r="R2" s="4"/>
      <c r="S2" s="4"/>
      <c r="T2" s="4">
        <f>O2</f>
        <v>1</v>
      </c>
      <c r="U2" s="7" t="s">
        <v>1</v>
      </c>
      <c r="W2" s="2"/>
      <c r="X2" s="2"/>
      <c r="Y2" s="2"/>
      <c r="Z2" s="2"/>
      <c r="AA2" s="2"/>
      <c r="AB2" s="2">
        <f>V3</f>
        <v>0</v>
      </c>
      <c r="AC2">
        <f>AB2</f>
        <v>0</v>
      </c>
      <c r="AD2" s="16" t="s">
        <v>9</v>
      </c>
      <c r="AG2" s="22" t="s">
        <v>14</v>
      </c>
      <c r="AH2" s="17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>
        <f>AH2</f>
        <v>0</v>
      </c>
      <c r="AW2" s="15">
        <f>AV2</f>
        <v>0</v>
      </c>
      <c r="AX2" s="11" t="s">
        <v>24</v>
      </c>
    </row>
    <row r="3" spans="3:50" ht="19.5" x14ac:dyDescent="0.35">
      <c r="D3" s="35">
        <v>100</v>
      </c>
      <c r="E3" s="12">
        <f t="shared" ref="E3:L3" si="1">2^E1</f>
        <v>128</v>
      </c>
      <c r="F3" s="12">
        <f t="shared" si="1"/>
        <v>64</v>
      </c>
      <c r="G3" s="12">
        <f t="shared" si="1"/>
        <v>32</v>
      </c>
      <c r="H3" s="12">
        <f t="shared" si="1"/>
        <v>16</v>
      </c>
      <c r="I3" s="12">
        <f t="shared" si="1"/>
        <v>8</v>
      </c>
      <c r="J3" s="12">
        <f t="shared" si="1"/>
        <v>4</v>
      </c>
      <c r="K3" s="12">
        <f t="shared" si="1"/>
        <v>2</v>
      </c>
      <c r="L3" s="12">
        <f t="shared" si="1"/>
        <v>1</v>
      </c>
      <c r="N3" s="27"/>
      <c r="S3" s="4"/>
      <c r="U3" s="7" t="s">
        <v>2</v>
      </c>
      <c r="V3" s="3">
        <f>IF(AND(T2=1,T4=1),1,0)</f>
        <v>0</v>
      </c>
      <c r="W3" s="2"/>
      <c r="AD3" s="16"/>
      <c r="AE3" s="26" t="s">
        <v>16</v>
      </c>
      <c r="AF3" s="1"/>
      <c r="AG3" s="23" t="s">
        <v>0</v>
      </c>
      <c r="AW3" s="16"/>
    </row>
    <row r="4" spans="3:50" x14ac:dyDescent="0.35">
      <c r="C4" s="39" t="s">
        <v>22</v>
      </c>
      <c r="D4" s="39"/>
      <c r="E4" s="1">
        <f>IF(D3&gt;=E3,1,0)</f>
        <v>0</v>
      </c>
      <c r="F4" s="1">
        <f t="shared" ref="F4:L4" si="2">IF(E2&gt;=F3,1,0)</f>
        <v>1</v>
      </c>
      <c r="G4" s="1">
        <f t="shared" si="2"/>
        <v>1</v>
      </c>
      <c r="H4" s="1">
        <f t="shared" si="2"/>
        <v>0</v>
      </c>
      <c r="I4" s="1">
        <f t="shared" si="2"/>
        <v>0</v>
      </c>
      <c r="J4" s="1">
        <f t="shared" si="2"/>
        <v>1</v>
      </c>
      <c r="K4" s="1">
        <f t="shared" si="2"/>
        <v>0</v>
      </c>
      <c r="L4" s="1">
        <f t="shared" si="2"/>
        <v>0</v>
      </c>
      <c r="M4" s="13" t="s">
        <v>16</v>
      </c>
      <c r="N4" s="27"/>
      <c r="Q4" s="5"/>
      <c r="R4" s="5"/>
      <c r="S4" s="5"/>
      <c r="T4" s="5">
        <f>O8</f>
        <v>0</v>
      </c>
      <c r="U4" s="7" t="s">
        <v>3</v>
      </c>
      <c r="W4" s="2"/>
      <c r="X4" s="6" t="s">
        <v>6</v>
      </c>
      <c r="Y4" s="6"/>
      <c r="AD4" s="16"/>
      <c r="AE4" s="26" t="s">
        <v>16</v>
      </c>
      <c r="AF4" s="14"/>
      <c r="AG4" s="24" t="s">
        <v>13</v>
      </c>
      <c r="AH4" s="17"/>
      <c r="AI4" s="22" t="s">
        <v>14</v>
      </c>
      <c r="AJ4" s="17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>
        <f>AJ4</f>
        <v>0</v>
      </c>
      <c r="AW4" s="15">
        <f>AV4</f>
        <v>0</v>
      </c>
      <c r="AX4" s="11" t="s">
        <v>25</v>
      </c>
    </row>
    <row r="5" spans="3:50" ht="18.75" customHeight="1" x14ac:dyDescent="0.4">
      <c r="N5" s="27"/>
      <c r="Q5" s="5"/>
      <c r="S5" s="4"/>
      <c r="Y5" s="3">
        <f>IF(NOT(V3=1),1,0)</f>
        <v>1</v>
      </c>
      <c r="AD5" s="16"/>
      <c r="AF5" s="36"/>
      <c r="AG5" s="29"/>
      <c r="AH5" s="1"/>
      <c r="AI5" s="23" t="s">
        <v>0</v>
      </c>
      <c r="AW5" s="16"/>
    </row>
    <row r="6" spans="3:50" ht="17.25" customHeight="1" x14ac:dyDescent="0.4">
      <c r="D6" s="20" t="s">
        <v>17</v>
      </c>
      <c r="N6" s="27"/>
      <c r="Q6" s="5"/>
      <c r="S6" s="4"/>
      <c r="T6" s="4">
        <f>O2</f>
        <v>1</v>
      </c>
      <c r="U6" s="8" t="s">
        <v>4</v>
      </c>
      <c r="Y6" s="2"/>
      <c r="Z6" s="2">
        <f>Y5</f>
        <v>1</v>
      </c>
      <c r="AA6" s="7" t="s">
        <v>1</v>
      </c>
      <c r="AD6" s="16"/>
      <c r="AF6" s="36"/>
      <c r="AH6" s="14"/>
      <c r="AI6" s="24" t="s">
        <v>13</v>
      </c>
      <c r="AJ6" s="17"/>
      <c r="AK6" s="22" t="s">
        <v>14</v>
      </c>
      <c r="AL6" s="17"/>
      <c r="AM6" s="2"/>
      <c r="AN6" s="2"/>
      <c r="AO6" s="2"/>
      <c r="AP6" s="2"/>
      <c r="AQ6" s="2"/>
      <c r="AR6" s="2"/>
      <c r="AS6" s="2"/>
      <c r="AT6" s="2"/>
      <c r="AU6" s="2"/>
      <c r="AV6" s="2">
        <f>AL6</f>
        <v>0</v>
      </c>
      <c r="AW6" s="15">
        <f>AV6</f>
        <v>0</v>
      </c>
      <c r="AX6" s="11" t="s">
        <v>26</v>
      </c>
    </row>
    <row r="7" spans="3:50" x14ac:dyDescent="0.4">
      <c r="E7" s="31">
        <v>7</v>
      </c>
      <c r="F7" s="31">
        <v>6</v>
      </c>
      <c r="G7" s="31">
        <v>5</v>
      </c>
      <c r="H7" s="31">
        <v>4</v>
      </c>
      <c r="I7" s="31">
        <v>3</v>
      </c>
      <c r="J7" s="31">
        <v>2</v>
      </c>
      <c r="K7" s="31">
        <v>1</v>
      </c>
      <c r="L7" s="31">
        <v>0</v>
      </c>
      <c r="N7" s="27"/>
      <c r="Q7" s="5"/>
      <c r="U7" s="8"/>
      <c r="V7" s="3">
        <f>IF(OR(T6=1,T8=1),1,0)</f>
        <v>1</v>
      </c>
      <c r="W7" s="2"/>
      <c r="AA7" s="7" t="s">
        <v>2</v>
      </c>
      <c r="AB7" s="3">
        <f>IF(AND(Z6=1,Z8=1),1,0)</f>
        <v>1</v>
      </c>
      <c r="AC7">
        <f>AB7</f>
        <v>1</v>
      </c>
      <c r="AD7" s="16" t="s">
        <v>10</v>
      </c>
      <c r="AF7" s="36"/>
      <c r="AI7" s="29"/>
      <c r="AJ7" s="1"/>
      <c r="AK7" s="23" t="s">
        <v>0</v>
      </c>
      <c r="AW7" s="16"/>
    </row>
    <row r="8" spans="3:50" ht="18.75" customHeight="1" x14ac:dyDescent="0.4">
      <c r="E8" s="34">
        <f>IF(E10=1,D9-E9,D9)</f>
        <v>50</v>
      </c>
      <c r="F8" s="34">
        <f t="shared" ref="F8:L8" si="3">IF(F10=1,E8-F9,E8)</f>
        <v>50</v>
      </c>
      <c r="G8" s="34">
        <f t="shared" si="3"/>
        <v>18</v>
      </c>
      <c r="H8" s="34">
        <f t="shared" si="3"/>
        <v>2</v>
      </c>
      <c r="I8" s="34">
        <f t="shared" si="3"/>
        <v>2</v>
      </c>
      <c r="J8" s="34">
        <f t="shared" si="3"/>
        <v>2</v>
      </c>
      <c r="K8" s="34">
        <f t="shared" si="3"/>
        <v>0</v>
      </c>
      <c r="L8" s="34">
        <f t="shared" si="3"/>
        <v>0</v>
      </c>
      <c r="N8" s="27" t="s">
        <v>8</v>
      </c>
      <c r="O8">
        <v>0</v>
      </c>
      <c r="P8" s="5"/>
      <c r="Q8" s="5"/>
      <c r="R8" s="5"/>
      <c r="S8" s="5"/>
      <c r="T8" s="5">
        <f>O8</f>
        <v>0</v>
      </c>
      <c r="U8" s="8" t="s">
        <v>5</v>
      </c>
      <c r="W8" s="2"/>
      <c r="X8" s="2"/>
      <c r="Y8" s="2"/>
      <c r="Z8" s="2">
        <f>V7</f>
        <v>1</v>
      </c>
      <c r="AA8" s="7" t="s">
        <v>3</v>
      </c>
      <c r="AJ8" s="14"/>
      <c r="AK8" s="24" t="s">
        <v>13</v>
      </c>
      <c r="AL8" s="17"/>
      <c r="AM8" s="22" t="s">
        <v>14</v>
      </c>
      <c r="AN8" s="17"/>
      <c r="AO8" s="2"/>
      <c r="AP8" s="2"/>
      <c r="AQ8" s="2"/>
      <c r="AR8" s="2"/>
      <c r="AS8" s="2"/>
      <c r="AT8" s="2"/>
      <c r="AU8" s="2"/>
      <c r="AV8" s="2">
        <f>AN8</f>
        <v>0</v>
      </c>
      <c r="AW8" s="15">
        <f>AV8</f>
        <v>0</v>
      </c>
      <c r="AX8" s="11" t="s">
        <v>27</v>
      </c>
    </row>
    <row r="9" spans="3:50" ht="19.5" customHeight="1" x14ac:dyDescent="0.4">
      <c r="D9" s="35">
        <v>50</v>
      </c>
      <c r="E9" s="32">
        <v>128</v>
      </c>
      <c r="F9" s="32">
        <v>64</v>
      </c>
      <c r="G9" s="32">
        <v>32</v>
      </c>
      <c r="H9" s="32">
        <v>16</v>
      </c>
      <c r="I9" s="32">
        <v>8</v>
      </c>
      <c r="J9" s="32">
        <v>4</v>
      </c>
      <c r="K9" s="32">
        <v>2</v>
      </c>
      <c r="L9" s="32">
        <v>1</v>
      </c>
      <c r="T9" s="19" t="s">
        <v>7</v>
      </c>
      <c r="AK9" s="29"/>
      <c r="AL9" s="1"/>
      <c r="AM9" s="23" t="s">
        <v>0</v>
      </c>
      <c r="AW9" s="16"/>
    </row>
    <row r="10" spans="3:50" x14ac:dyDescent="0.35">
      <c r="C10" s="39" t="s">
        <v>22</v>
      </c>
      <c r="D10" s="39"/>
      <c r="E10" s="14">
        <f>IF(D9&gt;=E9,1,0)</f>
        <v>0</v>
      </c>
      <c r="F10" s="14">
        <f t="shared" ref="F10:L10" si="4">IF(E8&gt;=F9,1,0)</f>
        <v>0</v>
      </c>
      <c r="G10" s="14">
        <f t="shared" si="4"/>
        <v>1</v>
      </c>
      <c r="H10" s="14">
        <f t="shared" si="4"/>
        <v>1</v>
      </c>
      <c r="I10" s="14">
        <f t="shared" si="4"/>
        <v>0</v>
      </c>
      <c r="J10" s="14">
        <f t="shared" si="4"/>
        <v>0</v>
      </c>
      <c r="K10" s="14">
        <f t="shared" si="4"/>
        <v>1</v>
      </c>
      <c r="L10" s="14">
        <f t="shared" si="4"/>
        <v>0</v>
      </c>
      <c r="M10" s="13" t="s">
        <v>16</v>
      </c>
      <c r="AL10" s="14"/>
      <c r="AM10" s="24" t="s">
        <v>13</v>
      </c>
      <c r="AN10" s="17"/>
      <c r="AO10" s="22" t="s">
        <v>14</v>
      </c>
      <c r="AP10" s="17"/>
      <c r="AQ10" s="2"/>
      <c r="AR10" s="2"/>
      <c r="AS10" s="2"/>
      <c r="AT10" s="2"/>
      <c r="AU10" s="2"/>
      <c r="AV10" s="2">
        <f>AP10</f>
        <v>0</v>
      </c>
      <c r="AW10" s="15">
        <f>AV10</f>
        <v>0</v>
      </c>
      <c r="AX10" s="11" t="s">
        <v>28</v>
      </c>
    </row>
    <row r="11" spans="3:50" x14ac:dyDescent="0.4">
      <c r="U11" s="28"/>
      <c r="AM11" s="29"/>
      <c r="AN11" s="1"/>
      <c r="AO11" s="23" t="s">
        <v>0</v>
      </c>
      <c r="AW11" s="16"/>
    </row>
    <row r="12" spans="3:50" ht="19.5" x14ac:dyDescent="0.4">
      <c r="D12" s="20" t="s">
        <v>18</v>
      </c>
      <c r="N12" s="27" t="s">
        <v>11</v>
      </c>
      <c r="O12" s="14">
        <v>1</v>
      </c>
      <c r="P12" s="9"/>
      <c r="Q12" s="9"/>
      <c r="R12" s="9"/>
      <c r="S12" s="9"/>
      <c r="T12" s="9">
        <f>O12</f>
        <v>1</v>
      </c>
      <c r="U12" s="10" t="s">
        <v>12</v>
      </c>
      <c r="V12" s="9">
        <v>1</v>
      </c>
      <c r="W12" s="9"/>
      <c r="X12" s="9"/>
      <c r="Y12" s="9"/>
      <c r="Z12" s="9"/>
      <c r="AA12" s="9"/>
      <c r="AB12" s="9"/>
      <c r="AC12" s="18">
        <f>V12</f>
        <v>1</v>
      </c>
      <c r="AD12" s="16" t="s">
        <v>10</v>
      </c>
      <c r="AN12" s="14"/>
      <c r="AO12" s="24" t="s">
        <v>13</v>
      </c>
      <c r="AP12" s="17"/>
      <c r="AQ12" s="22" t="s">
        <v>14</v>
      </c>
      <c r="AR12" s="17"/>
      <c r="AS12" s="2"/>
      <c r="AT12" s="2"/>
      <c r="AU12" s="2"/>
      <c r="AV12" s="2">
        <f>AR12</f>
        <v>0</v>
      </c>
      <c r="AW12" s="15">
        <f>AV12</f>
        <v>0</v>
      </c>
      <c r="AX12" s="11" t="s">
        <v>29</v>
      </c>
    </row>
    <row r="13" spans="3:50" x14ac:dyDescent="0.4">
      <c r="E13" s="12">
        <v>128</v>
      </c>
      <c r="F13" s="12">
        <v>64</v>
      </c>
      <c r="G13" s="12">
        <v>32</v>
      </c>
      <c r="H13" s="12">
        <v>16</v>
      </c>
      <c r="I13" s="12">
        <v>8</v>
      </c>
      <c r="J13" s="12">
        <v>4</v>
      </c>
      <c r="K13" s="12">
        <v>2</v>
      </c>
      <c r="L13" s="12">
        <v>1</v>
      </c>
      <c r="N13" s="27"/>
      <c r="R13" s="28"/>
      <c r="U13" s="10"/>
      <c r="AD13" s="16"/>
      <c r="AO13" s="29"/>
      <c r="AP13" s="1"/>
      <c r="AQ13" s="23" t="s">
        <v>0</v>
      </c>
      <c r="AW13" s="16"/>
    </row>
    <row r="14" spans="3:50" ht="19.5" x14ac:dyDescent="0.35">
      <c r="D14" s="30">
        <f>SUMPRODUCT(E13:L13,E14:L14)</f>
        <v>0</v>
      </c>
      <c r="E14" s="15">
        <f>AW16</f>
        <v>0</v>
      </c>
      <c r="F14" s="15">
        <f>AW14</f>
        <v>0</v>
      </c>
      <c r="G14" s="15">
        <f>AW12</f>
        <v>0</v>
      </c>
      <c r="H14" s="15">
        <f>AW10</f>
        <v>0</v>
      </c>
      <c r="I14" s="15">
        <f>AW8</f>
        <v>0</v>
      </c>
      <c r="J14" s="15">
        <f>AW6</f>
        <v>0</v>
      </c>
      <c r="K14" s="15">
        <f>AW4</f>
        <v>0</v>
      </c>
      <c r="L14" s="15">
        <f>AW2</f>
        <v>0</v>
      </c>
      <c r="M14" s="13" t="s">
        <v>16</v>
      </c>
      <c r="N14" s="27" t="s">
        <v>1</v>
      </c>
      <c r="O14" s="14">
        <v>0</v>
      </c>
      <c r="P14" s="9"/>
      <c r="Q14" s="9">
        <f>O14</f>
        <v>0</v>
      </c>
      <c r="R14" s="10" t="s">
        <v>12</v>
      </c>
      <c r="S14" s="9">
        <v>0</v>
      </c>
      <c r="T14" s="9">
        <f>S14</f>
        <v>0</v>
      </c>
      <c r="U14" s="10" t="s">
        <v>13</v>
      </c>
      <c r="V14" s="9">
        <v>0</v>
      </c>
      <c r="W14" s="9">
        <f>V14</f>
        <v>0</v>
      </c>
      <c r="X14" s="8" t="s">
        <v>4</v>
      </c>
      <c r="AD14" s="16"/>
      <c r="AP14" s="14"/>
      <c r="AQ14" s="24" t="s">
        <v>13</v>
      </c>
      <c r="AR14" s="17"/>
      <c r="AS14" s="22" t="s">
        <v>14</v>
      </c>
      <c r="AT14" s="17"/>
      <c r="AU14" s="2"/>
      <c r="AV14" s="2">
        <f>AT14</f>
        <v>0</v>
      </c>
      <c r="AW14" s="15">
        <f>AV14</f>
        <v>0</v>
      </c>
      <c r="AX14" s="11" t="s">
        <v>30</v>
      </c>
    </row>
    <row r="15" spans="3:50" ht="19.5" x14ac:dyDescent="0.4">
      <c r="N15" s="27"/>
      <c r="R15" s="10"/>
      <c r="U15" s="16" t="s">
        <v>20</v>
      </c>
      <c r="X15" s="8"/>
      <c r="Y15" s="3">
        <f>IF(OR(W14=1,W16=1),1,0)</f>
        <v>0</v>
      </c>
      <c r="Z15" s="9"/>
      <c r="AA15" s="9"/>
      <c r="AB15" s="9"/>
      <c r="AC15" s="18">
        <f>Y15</f>
        <v>0</v>
      </c>
      <c r="AD15" s="16" t="s">
        <v>9</v>
      </c>
      <c r="AQ15" s="29"/>
      <c r="AR15" s="1"/>
      <c r="AS15" s="23" t="s">
        <v>0</v>
      </c>
      <c r="AW15" s="16"/>
    </row>
    <row r="16" spans="3:50" x14ac:dyDescent="0.4">
      <c r="N16" s="27" t="s">
        <v>8</v>
      </c>
      <c r="O16" s="14">
        <v>0</v>
      </c>
      <c r="P16" s="9"/>
      <c r="Q16" s="9">
        <f>O16</f>
        <v>0</v>
      </c>
      <c r="R16" s="10" t="s">
        <v>13</v>
      </c>
      <c r="S16" s="9">
        <v>0</v>
      </c>
      <c r="T16" s="9"/>
      <c r="U16" s="9"/>
      <c r="V16" s="9"/>
      <c r="W16" s="9">
        <f>S16</f>
        <v>0</v>
      </c>
      <c r="X16" s="8" t="s">
        <v>5</v>
      </c>
      <c r="AG16" s="21"/>
      <c r="AR16" s="14"/>
      <c r="AS16" s="24" t="s">
        <v>13</v>
      </c>
      <c r="AT16" s="17"/>
      <c r="AU16" s="22" t="s">
        <v>14</v>
      </c>
      <c r="AV16" s="17"/>
      <c r="AW16" s="15">
        <f>AV16</f>
        <v>0</v>
      </c>
      <c r="AX16" s="11" t="s">
        <v>31</v>
      </c>
    </row>
    <row r="17" spans="7:49" x14ac:dyDescent="0.4">
      <c r="R17" s="16" t="s">
        <v>20</v>
      </c>
      <c r="AS17" s="29"/>
      <c r="AT17" s="1"/>
      <c r="AU17" s="23" t="s">
        <v>0</v>
      </c>
      <c r="AW17" s="16"/>
    </row>
    <row r="18" spans="7:49" ht="24" x14ac:dyDescent="0.4">
      <c r="G18" s="38">
        <v>8</v>
      </c>
      <c r="H18" s="38"/>
      <c r="I18" t="s">
        <v>19</v>
      </c>
      <c r="T18" s="19" t="s">
        <v>21</v>
      </c>
      <c r="AT18" s="14"/>
      <c r="AU18" s="24" t="s">
        <v>13</v>
      </c>
      <c r="AV18" s="17"/>
      <c r="AW18" s="25">
        <f>AV18</f>
        <v>0</v>
      </c>
    </row>
    <row r="19" spans="7:49" x14ac:dyDescent="0.4">
      <c r="G19" t="s">
        <v>15</v>
      </c>
      <c r="K19" s="37">
        <v>100</v>
      </c>
      <c r="L19" s="37"/>
      <c r="AU19" s="29"/>
    </row>
  </sheetData>
  <mergeCells count="5">
    <mergeCell ref="AF5:AF7"/>
    <mergeCell ref="K19:L19"/>
    <mergeCell ref="G18:H18"/>
    <mergeCell ref="C4:D4"/>
    <mergeCell ref="C10:D10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Add">
                <anchor moveWithCells="1" sizeWithCells="1">
                  <from>
                    <xdr:col>24</xdr:col>
                    <xdr:colOff>200025</xdr:colOff>
                    <xdr:row>15</xdr:row>
                    <xdr:rowOff>85725</xdr:rowOff>
                  </from>
                  <to>
                    <xdr:col>28</xdr:col>
                    <xdr:colOff>133350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Keisan">
                <anchor moveWithCells="1" sizeWithCells="1">
                  <from>
                    <xdr:col>5</xdr:col>
                    <xdr:colOff>190500</xdr:colOff>
                    <xdr:row>14</xdr:row>
                    <xdr:rowOff>171450</xdr:rowOff>
                  </from>
                  <to>
                    <xdr:col>9</xdr:col>
                    <xdr:colOff>38100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zero_set">
                <anchor moveWithCells="1" sizeWithCells="1">
                  <from>
                    <xdr:col>9</xdr:col>
                    <xdr:colOff>200025</xdr:colOff>
                    <xdr:row>14</xdr:row>
                    <xdr:rowOff>171450</xdr:rowOff>
                  </from>
                  <to>
                    <xdr:col>11</xdr:col>
                    <xdr:colOff>200025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v_set">
                <anchor moveWithCells="1" sizeWithCells="1">
                  <from>
                    <xdr:col>1</xdr:col>
                    <xdr:colOff>95250</xdr:colOff>
                    <xdr:row>14</xdr:row>
                    <xdr:rowOff>190500</xdr:rowOff>
                  </from>
                  <to>
                    <xdr:col>5</xdr:col>
                    <xdr:colOff>152400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</dc:creator>
  <cp:lastModifiedBy>樋掛雅則</cp:lastModifiedBy>
  <dcterms:created xsi:type="dcterms:W3CDTF">2023-05-14T01:18:54Z</dcterms:created>
  <dcterms:modified xsi:type="dcterms:W3CDTF">2023-05-17T00:02:06Z</dcterms:modified>
</cp:coreProperties>
</file>